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1"/>
  </bookViews>
  <sheets>
    <sheet name="1кв" sheetId="22" r:id="rId1"/>
    <sheet name="2кв" sheetId="24" r:id="rId2"/>
    <sheet name="3кв" sheetId="23" r:id="rId3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'3кв'!$A$1:$E$49</definedName>
  </definedNames>
  <calcPr calcId="152511"/>
</workbook>
</file>

<file path=xl/calcChain.xml><?xml version="1.0" encoding="utf-8"?>
<calcChain xmlns="http://schemas.openxmlformats.org/spreadsheetml/2006/main">
  <c r="B45" i="24" l="1"/>
  <c r="E22" i="24" l="1"/>
  <c r="B48" i="24" l="1"/>
  <c r="E23" i="24"/>
  <c r="E27" i="24"/>
  <c r="B49" i="24" s="1"/>
  <c r="B47" i="23"/>
  <c r="E23" i="23"/>
  <c r="E22" i="23"/>
  <c r="E26" i="23" s="1"/>
  <c r="B48" i="23" s="1"/>
  <c r="B50" i="24" l="1"/>
  <c r="B49" i="23"/>
  <c r="B47" i="22"/>
  <c r="E23" i="22"/>
  <c r="E22" i="22"/>
  <c r="E26" i="22" l="1"/>
  <c r="B48" i="22" s="1"/>
  <c r="B49" i="22"/>
</calcChain>
</file>

<file path=xl/sharedStrings.xml><?xml version="1.0" encoding="utf-8"?>
<sst xmlns="http://schemas.openxmlformats.org/spreadsheetml/2006/main" count="171" uniqueCount="58">
  <si>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</si>
  <si>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</si>
  <si>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</si>
  <si>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</si>
  <si>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</si>
  <si>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</si>
  <si>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</si>
  <si>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</si>
  <si>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</si>
  <si>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</si>
  <si>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</si>
  <si>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</si>
  <si>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</si>
  <si>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</si>
  <si>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</si>
  <si>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</si>
  <si>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</si>
  <si>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</si>
  <si>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</si>
  <si>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</si>
  <si>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</si>
  <si>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</si>
  <si>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</si>
  <si>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</si>
  <si>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Гончаровой Марины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</si>
  <si>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7от 18.03.2013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</si>
  <si>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</si>
  <si>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</si>
  <si>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</si>
  <si>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Гончаровой М.А.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</si>
  <si>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</si>
  <si>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</si>
  <si>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</si>
  <si>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</si>
  <si>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</si>
  <si>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</si>
  <si>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</si>
  <si>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</si>
  <si>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</si>
  <si>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</si>
  <si>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Общая площадь квартир  - 636,3 м2</t>
  </si>
  <si>
    <t>1 квартал</t>
  </si>
  <si>
    <t xml:space="preserve">Остаток на начало квартала </t>
  </si>
  <si>
    <t xml:space="preserve">Услуги по содержанию многоквартирного дома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</si>
  <si>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</si>
  <si>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</si>
  <si>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</si>
  <si>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42748,08</t>
  </si>
  <si>
    <t>за 1 квартал 2024 года</t>
  </si>
  <si>
    <t>31.03.2024 г.</t>
  </si>
  <si>
    <t xml:space="preserve">           2. Всего за период с "01" 01 2024 г. по "31" 03  2024 г. выполнено работ (оказано услуг) на общую сумму тридцать семь  тысяч семьсот один рубль 87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</si>
  <si>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</si>
  <si>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</si>
  <si>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</si>
  <si>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</si>
  <si>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</si>
  <si>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девять тысяч триста пятнадцать рублей 56 копеек.</t>
  </si>
  <si>
    <t>Предъявлено населению 42 748,08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</si>
</sst>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1" applyFont="1"/>
    <xf numFmtId="0" fontId="10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0" applyNumberFormat="1" applyFont="1"/>
    <xf numFmtId="164" fontId="8" fillId="0" borderId="0" xfId="1" applyNumberFormat="1" applyFont="1"/>
    <xf numFmtId="0" fontId="3" fillId="0" borderId="1" xfId="0" applyFont="1" applyBorder="1" applyAlignment="1">
      <alignment wrapText="1"/>
    </xf>
    <xf numFmtId="43" fontId="4" fillId="0" borderId="0" xfId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48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29"/>
      <c r="E4" s="28" t="s">
        <v>49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24</v>
      </c>
      <c r="B9" s="41"/>
      <c r="C9" s="41"/>
      <c r="D9" s="41"/>
      <c r="E9" s="41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1" t="s">
        <v>25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9" x14ac:dyDescent="0.25">
      <c r="A17" s="41" t="s">
        <v>17</v>
      </c>
      <c r="B17" s="41"/>
      <c r="C17" s="41"/>
      <c r="D17" s="41"/>
      <c r="E17" s="41"/>
    </row>
    <row r="18" spans="1:9" ht="60.75" customHeight="1" x14ac:dyDescent="0.25">
      <c r="A18" s="41" t="s">
        <v>26</v>
      </c>
      <c r="B18" s="41"/>
      <c r="C18" s="41"/>
      <c r="D18" s="41"/>
      <c r="E18" s="41"/>
    </row>
    <row r="19" spans="1:9" ht="30" customHeight="1" x14ac:dyDescent="0.25">
      <c r="A19" s="43" t="s">
        <v>27</v>
      </c>
      <c r="B19" s="43"/>
      <c r="C19" s="43"/>
      <c r="D19" s="43"/>
      <c r="E19" s="43"/>
    </row>
    <row r="20" spans="1:9" x14ac:dyDescent="0.25">
      <c r="A20" s="43"/>
      <c r="B20" s="43"/>
      <c r="C20" s="43"/>
      <c r="D20" s="43"/>
      <c r="E20" s="43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15.33</v>
      </c>
      <c r="E22" s="8">
        <f>D22*F20*G20</f>
        <v>29281.833000000002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4.3600000000000003</v>
      </c>
      <c r="E23" s="8">
        <f>D23*F20*G20</f>
        <v>8328.0360000000019</v>
      </c>
    </row>
    <row r="24" spans="1:9" s="18" customFormat="1" x14ac:dyDescent="0.25">
      <c r="A24" s="7" t="s">
        <v>30</v>
      </c>
      <c r="B24" s="9" t="s">
        <v>41</v>
      </c>
      <c r="C24" s="3" t="s">
        <v>31</v>
      </c>
      <c r="D24" s="3"/>
      <c r="E24" s="8">
        <v>92</v>
      </c>
    </row>
    <row r="25" spans="1:9" s="18" customFormat="1" x14ac:dyDescent="0.25">
      <c r="A25" s="7"/>
      <c r="B25" s="9"/>
      <c r="C25" s="3"/>
      <c r="D25" s="3"/>
      <c r="E25" s="8"/>
    </row>
    <row r="26" spans="1:9" s="18" customFormat="1" x14ac:dyDescent="0.25">
      <c r="A26" s="10" t="s">
        <v>32</v>
      </c>
      <c r="B26" s="11"/>
      <c r="C26" s="12"/>
      <c r="D26" s="12"/>
      <c r="E26" s="13">
        <f>SUM(E22:E25)</f>
        <v>37701.869000000006</v>
      </c>
    </row>
    <row r="27" spans="1:9" s="18" customFormat="1" x14ac:dyDescent="0.25">
      <c r="A27" s="2"/>
      <c r="B27" s="2"/>
      <c r="C27" s="2"/>
      <c r="D27" s="2"/>
      <c r="E27" s="2"/>
    </row>
    <row r="28" spans="1:9" s="14" customFormat="1" ht="33" customHeight="1" x14ac:dyDescent="0.25">
      <c r="A28" s="49" t="s">
        <v>50</v>
      </c>
      <c r="B28" s="49"/>
      <c r="C28" s="49"/>
      <c r="D28" s="49"/>
      <c r="E28" s="49"/>
    </row>
    <row r="29" spans="1:9" ht="28.5" customHeight="1" x14ac:dyDescent="0.25">
      <c r="A29" s="41" t="s">
        <v>21</v>
      </c>
      <c r="B29" s="41"/>
      <c r="C29" s="41"/>
      <c r="D29" s="41"/>
      <c r="E29" s="41"/>
    </row>
    <row r="30" spans="1:9" x14ac:dyDescent="0.25">
      <c r="A30" s="41" t="s">
        <v>20</v>
      </c>
      <c r="B30" s="41"/>
      <c r="C30" s="41"/>
      <c r="D30" s="41"/>
      <c r="E30" s="41"/>
    </row>
    <row r="31" spans="1:9" ht="30" customHeight="1" x14ac:dyDescent="0.25">
      <c r="A31" s="41" t="s">
        <v>33</v>
      </c>
      <c r="B31" s="41"/>
      <c r="C31" s="41"/>
      <c r="D31" s="41"/>
      <c r="E31" s="41"/>
      <c r="I31" s="2" t="s">
        <v>18</v>
      </c>
    </row>
    <row r="32" spans="1:9" x14ac:dyDescent="0.25">
      <c r="A32" s="41" t="s">
        <v>18</v>
      </c>
      <c r="B32" s="41"/>
      <c r="C32" s="41"/>
      <c r="D32" s="41"/>
      <c r="E32" s="41"/>
      <c r="F32" s="14"/>
      <c r="G32" s="14"/>
      <c r="H32" s="15"/>
    </row>
    <row r="33" spans="1:5" ht="30.75" customHeight="1" x14ac:dyDescent="0.25">
      <c r="A33" s="50" t="s">
        <v>5</v>
      </c>
      <c r="B33" s="50"/>
      <c r="C33" s="50"/>
      <c r="D33" s="50"/>
      <c r="E33" s="50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1" t="s">
        <v>46</v>
      </c>
      <c r="B35" s="51"/>
      <c r="C35" s="51"/>
      <c r="D35" s="51"/>
      <c r="E35" s="5"/>
    </row>
    <row r="36" spans="1:5" x14ac:dyDescent="0.25">
      <c r="B36" s="48" t="s">
        <v>19</v>
      </c>
      <c r="C36" s="48"/>
      <c r="D36" s="48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51" t="s">
        <v>29</v>
      </c>
      <c r="B38" s="51"/>
      <c r="C38" s="51"/>
      <c r="D38" s="51"/>
      <c r="E38" s="5"/>
    </row>
    <row r="39" spans="1:5" x14ac:dyDescent="0.25">
      <c r="B39" s="48" t="s">
        <v>19</v>
      </c>
      <c r="C39" s="48"/>
      <c r="D39" s="48"/>
      <c r="E39" s="6" t="s">
        <v>6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22">
        <v>2395.34</v>
      </c>
    </row>
    <row r="45" spans="1:5" x14ac:dyDescent="0.25">
      <c r="A45" s="19" t="s">
        <v>47</v>
      </c>
      <c r="B45" s="16"/>
    </row>
    <row r="46" spans="1:5" x14ac:dyDescent="0.25">
      <c r="A46" s="2" t="s">
        <v>36</v>
      </c>
      <c r="B46" s="24">
        <v>41749.93</v>
      </c>
    </row>
    <row r="47" spans="1:5" x14ac:dyDescent="0.25">
      <c r="A47" s="2" t="s">
        <v>44</v>
      </c>
      <c r="B47" s="24">
        <f>100*3</f>
        <v>300</v>
      </c>
    </row>
    <row r="48" spans="1:5" ht="30" x14ac:dyDescent="0.25">
      <c r="A48" s="25" t="s">
        <v>37</v>
      </c>
      <c r="B48" s="24">
        <f>E26</f>
        <v>37701.869000000006</v>
      </c>
    </row>
    <row r="49" spans="1:2" x14ac:dyDescent="0.25">
      <c r="A49" s="17" t="s">
        <v>39</v>
      </c>
      <c r="B49" s="21">
        <f>B44+B46+B47-B48</f>
        <v>6743.400999999998</v>
      </c>
    </row>
    <row r="51" spans="1:2" x14ac:dyDescent="0.25">
      <c r="B51" s="2">
        <v>2395.34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A34" zoomScaleSheetLayoutView="100" workbookViewId="0">
      <selection activeCell="B50" sqref="B50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53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29"/>
      <c r="E4" s="28" t="s">
        <v>54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24</v>
      </c>
      <c r="B9" s="41"/>
      <c r="C9" s="41"/>
      <c r="D9" s="41"/>
      <c r="E9" s="41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1" t="s">
        <v>25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9" x14ac:dyDescent="0.25">
      <c r="A17" s="41" t="s">
        <v>17</v>
      </c>
      <c r="B17" s="41"/>
      <c r="C17" s="41"/>
      <c r="D17" s="41"/>
      <c r="E17" s="41"/>
    </row>
    <row r="18" spans="1:9" ht="60.75" customHeight="1" x14ac:dyDescent="0.25">
      <c r="A18" s="41" t="s">
        <v>26</v>
      </c>
      <c r="B18" s="41"/>
      <c r="C18" s="41"/>
      <c r="D18" s="41"/>
      <c r="E18" s="41"/>
    </row>
    <row r="19" spans="1:9" ht="30" customHeight="1" x14ac:dyDescent="0.25">
      <c r="A19" s="43" t="s">
        <v>27</v>
      </c>
      <c r="B19" s="43"/>
      <c r="C19" s="43"/>
      <c r="D19" s="43"/>
      <c r="E19" s="43"/>
    </row>
    <row r="20" spans="1:9" x14ac:dyDescent="0.25">
      <c r="A20" s="43"/>
      <c r="B20" s="43"/>
      <c r="C20" s="43"/>
      <c r="D20" s="43"/>
      <c r="E20" s="43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15.33</v>
      </c>
      <c r="E22" s="8">
        <f>D22*F20*G20</f>
        <v>29281.833000000002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4.3600000000000003</v>
      </c>
      <c r="E23" s="8">
        <f>D23*F20*G20</f>
        <v>8328.0360000000019</v>
      </c>
    </row>
    <row r="24" spans="1:9" s="18" customFormat="1" x14ac:dyDescent="0.25">
      <c r="A24" s="7" t="s">
        <v>30</v>
      </c>
      <c r="B24" s="9" t="s">
        <v>55</v>
      </c>
      <c r="C24" s="3" t="s">
        <v>31</v>
      </c>
      <c r="D24" s="3"/>
      <c r="E24" s="8">
        <v>1037.69</v>
      </c>
    </row>
    <row r="25" spans="1:9" s="18" customFormat="1" ht="60" x14ac:dyDescent="0.25">
      <c r="A25" s="33" t="s">
        <v>51</v>
      </c>
      <c r="B25" s="34" t="s">
        <v>52</v>
      </c>
      <c r="C25" s="35" t="s">
        <v>31</v>
      </c>
      <c r="D25" s="35"/>
      <c r="E25" s="36">
        <v>668</v>
      </c>
    </row>
    <row r="26" spans="1:9" s="18" customFormat="1" x14ac:dyDescent="0.25">
      <c r="A26" s="7"/>
      <c r="B26" s="9"/>
      <c r="C26" s="3"/>
      <c r="D26" s="3"/>
      <c r="E26" s="8"/>
    </row>
    <row r="27" spans="1:9" s="18" customFormat="1" x14ac:dyDescent="0.25">
      <c r="A27" s="10" t="s">
        <v>32</v>
      </c>
      <c r="B27" s="11"/>
      <c r="C27" s="12"/>
      <c r="D27" s="12"/>
      <c r="E27" s="13">
        <f>SUM(E22:E26)</f>
        <v>39315.559000000008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3" customHeight="1" x14ac:dyDescent="0.25">
      <c r="A29" s="49" t="s">
        <v>56</v>
      </c>
      <c r="B29" s="49"/>
      <c r="C29" s="49"/>
      <c r="D29" s="49"/>
      <c r="E29" s="49"/>
    </row>
    <row r="30" spans="1:9" ht="28.5" customHeight="1" x14ac:dyDescent="0.25">
      <c r="A30" s="41" t="s">
        <v>21</v>
      </c>
      <c r="B30" s="41"/>
      <c r="C30" s="41"/>
      <c r="D30" s="41"/>
      <c r="E30" s="41"/>
    </row>
    <row r="31" spans="1:9" x14ac:dyDescent="0.25">
      <c r="A31" s="41" t="s">
        <v>20</v>
      </c>
      <c r="B31" s="41"/>
      <c r="C31" s="41"/>
      <c r="D31" s="41"/>
      <c r="E31" s="41"/>
    </row>
    <row r="32" spans="1:9" ht="30" customHeight="1" x14ac:dyDescent="0.25">
      <c r="A32" s="41" t="s">
        <v>33</v>
      </c>
      <c r="B32" s="41"/>
      <c r="C32" s="41"/>
      <c r="D32" s="41"/>
      <c r="E32" s="41"/>
      <c r="I32" s="2" t="s">
        <v>18</v>
      </c>
    </row>
    <row r="33" spans="1:8" x14ac:dyDescent="0.25">
      <c r="A33" s="41" t="s">
        <v>18</v>
      </c>
      <c r="B33" s="41"/>
      <c r="C33" s="41"/>
      <c r="D33" s="41"/>
      <c r="E33" s="41"/>
      <c r="F33" s="14"/>
      <c r="G33" s="14"/>
      <c r="H33" s="15"/>
    </row>
    <row r="34" spans="1:8" ht="30.75" customHeight="1" x14ac:dyDescent="0.25">
      <c r="A34" s="50" t="s">
        <v>5</v>
      </c>
      <c r="B34" s="50"/>
      <c r="C34" s="50"/>
      <c r="D34" s="50"/>
      <c r="E34" s="50"/>
    </row>
    <row r="35" spans="1:8" x14ac:dyDescent="0.25">
      <c r="A35" s="41" t="s">
        <v>18</v>
      </c>
      <c r="B35" s="41"/>
      <c r="C35" s="41"/>
      <c r="D35" s="41"/>
      <c r="E35" s="41"/>
    </row>
    <row r="36" spans="1:8" x14ac:dyDescent="0.25">
      <c r="A36" s="51" t="s">
        <v>46</v>
      </c>
      <c r="B36" s="51"/>
      <c r="C36" s="51"/>
      <c r="D36" s="51"/>
      <c r="E36" s="5"/>
    </row>
    <row r="37" spans="1:8" x14ac:dyDescent="0.25">
      <c r="B37" s="48" t="s">
        <v>19</v>
      </c>
      <c r="C37" s="48"/>
      <c r="D37" s="48"/>
      <c r="E37" s="6" t="s">
        <v>6</v>
      </c>
    </row>
    <row r="38" spans="1:8" x14ac:dyDescent="0.25">
      <c r="A38" s="31"/>
      <c r="B38" s="31"/>
      <c r="C38" s="31"/>
      <c r="D38" s="31"/>
      <c r="E38" s="31"/>
    </row>
    <row r="39" spans="1:8" x14ac:dyDescent="0.25">
      <c r="A39" s="51" t="s">
        <v>29</v>
      </c>
      <c r="B39" s="51"/>
      <c r="C39" s="51"/>
      <c r="D39" s="51"/>
      <c r="E39" s="5"/>
    </row>
    <row r="40" spans="1:8" x14ac:dyDescent="0.25">
      <c r="B40" s="48" t="s">
        <v>19</v>
      </c>
      <c r="C40" s="48"/>
      <c r="D40" s="48"/>
      <c r="E40" s="6" t="s">
        <v>6</v>
      </c>
    </row>
    <row r="43" spans="1:8" x14ac:dyDescent="0.25">
      <c r="A43" s="2" t="s">
        <v>40</v>
      </c>
    </row>
    <row r="44" spans="1:8" x14ac:dyDescent="0.25">
      <c r="A44" s="14" t="s">
        <v>35</v>
      </c>
    </row>
    <row r="45" spans="1:8" x14ac:dyDescent="0.25">
      <c r="A45" s="2" t="s">
        <v>42</v>
      </c>
      <c r="B45" s="22">
        <f>'1кв'!B49</f>
        <v>6743.400999999998</v>
      </c>
    </row>
    <row r="46" spans="1:8" x14ac:dyDescent="0.25">
      <c r="A46" s="19" t="s">
        <v>57</v>
      </c>
      <c r="B46" s="16"/>
    </row>
    <row r="47" spans="1:8" x14ac:dyDescent="0.25">
      <c r="A47" s="2" t="s">
        <v>36</v>
      </c>
      <c r="B47" s="24">
        <v>42748.12</v>
      </c>
    </row>
    <row r="48" spans="1:8" x14ac:dyDescent="0.25">
      <c r="A48" s="2" t="s">
        <v>44</v>
      </c>
      <c r="B48" s="24">
        <f>100*3</f>
        <v>300</v>
      </c>
    </row>
    <row r="49" spans="1:2" ht="30" x14ac:dyDescent="0.25">
      <c r="A49" s="30" t="s">
        <v>37</v>
      </c>
      <c r="B49" s="24">
        <f>E27</f>
        <v>39315.559000000008</v>
      </c>
    </row>
    <row r="50" spans="1:2" x14ac:dyDescent="0.25">
      <c r="A50" s="17" t="s">
        <v>39</v>
      </c>
      <c r="B50" s="21">
        <f>B45+B47+B48-B49</f>
        <v>10475.961999999992</v>
      </c>
    </row>
    <row r="52" spans="1:2" x14ac:dyDescent="0.25">
      <c r="B52" s="2">
        <v>2395.34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48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29"/>
      <c r="E4" s="28" t="s">
        <v>49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24</v>
      </c>
      <c r="B9" s="41"/>
      <c r="C9" s="41"/>
      <c r="D9" s="41"/>
      <c r="E9" s="41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8.5" customHeight="1" x14ac:dyDescent="0.25">
      <c r="A11" s="41" t="s">
        <v>25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45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9" x14ac:dyDescent="0.25">
      <c r="A17" s="41" t="s">
        <v>17</v>
      </c>
      <c r="B17" s="41"/>
      <c r="C17" s="41"/>
      <c r="D17" s="41"/>
      <c r="E17" s="41"/>
    </row>
    <row r="18" spans="1:9" ht="60.75" customHeight="1" x14ac:dyDescent="0.25">
      <c r="A18" s="41" t="s">
        <v>26</v>
      </c>
      <c r="B18" s="41"/>
      <c r="C18" s="41"/>
      <c r="D18" s="41"/>
      <c r="E18" s="41"/>
    </row>
    <row r="19" spans="1:9" ht="30" customHeight="1" x14ac:dyDescent="0.25">
      <c r="A19" s="43" t="s">
        <v>27</v>
      </c>
      <c r="B19" s="43"/>
      <c r="C19" s="43"/>
      <c r="D19" s="43"/>
      <c r="E19" s="43"/>
    </row>
    <row r="20" spans="1:9" x14ac:dyDescent="0.25">
      <c r="A20" s="43"/>
      <c r="B20" s="43"/>
      <c r="C20" s="43"/>
      <c r="D20" s="43"/>
      <c r="E20" s="43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15.33</v>
      </c>
      <c r="E22" s="8">
        <f>D22*F20*G20</f>
        <v>29281.833000000002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4.3600000000000003</v>
      </c>
      <c r="E23" s="8">
        <f>D23*F20*G20</f>
        <v>8328.0360000000019</v>
      </c>
    </row>
    <row r="24" spans="1:9" s="18" customFormat="1" x14ac:dyDescent="0.25">
      <c r="A24" s="7" t="s">
        <v>30</v>
      </c>
      <c r="B24" s="9" t="s">
        <v>41</v>
      </c>
      <c r="C24" s="3" t="s">
        <v>31</v>
      </c>
      <c r="D24" s="3"/>
      <c r="E24" s="8">
        <v>92</v>
      </c>
    </row>
    <row r="25" spans="1:9" s="18" customFormat="1" x14ac:dyDescent="0.25">
      <c r="A25" s="7"/>
      <c r="B25" s="9"/>
      <c r="C25" s="3"/>
      <c r="D25" s="3"/>
      <c r="E25" s="8"/>
    </row>
    <row r="26" spans="1:9" s="18" customFormat="1" x14ac:dyDescent="0.25">
      <c r="A26" s="10" t="s">
        <v>32</v>
      </c>
      <c r="B26" s="11"/>
      <c r="C26" s="12"/>
      <c r="D26" s="12"/>
      <c r="E26" s="13">
        <f>SUM(E22:E25)</f>
        <v>37701.869000000006</v>
      </c>
    </row>
    <row r="27" spans="1:9" s="18" customFormat="1" x14ac:dyDescent="0.25">
      <c r="A27" s="2"/>
      <c r="B27" s="2"/>
      <c r="C27" s="2"/>
      <c r="D27" s="2"/>
      <c r="E27" s="2"/>
    </row>
    <row r="28" spans="1:9" s="14" customFormat="1" ht="33" customHeight="1" x14ac:dyDescent="0.25">
      <c r="A28" s="49" t="s">
        <v>50</v>
      </c>
      <c r="B28" s="49"/>
      <c r="C28" s="49"/>
      <c r="D28" s="49"/>
      <c r="E28" s="49"/>
    </row>
    <row r="29" spans="1:9" ht="28.5" customHeight="1" x14ac:dyDescent="0.25">
      <c r="A29" s="41" t="s">
        <v>21</v>
      </c>
      <c r="B29" s="41"/>
      <c r="C29" s="41"/>
      <c r="D29" s="41"/>
      <c r="E29" s="41"/>
    </row>
    <row r="30" spans="1:9" x14ac:dyDescent="0.25">
      <c r="A30" s="41" t="s">
        <v>20</v>
      </c>
      <c r="B30" s="41"/>
      <c r="C30" s="41"/>
      <c r="D30" s="41"/>
      <c r="E30" s="41"/>
    </row>
    <row r="31" spans="1:9" ht="30" customHeight="1" x14ac:dyDescent="0.25">
      <c r="A31" s="41" t="s">
        <v>33</v>
      </c>
      <c r="B31" s="41"/>
      <c r="C31" s="41"/>
      <c r="D31" s="41"/>
      <c r="E31" s="41"/>
      <c r="I31" s="2" t="s">
        <v>18</v>
      </c>
    </row>
    <row r="32" spans="1:9" x14ac:dyDescent="0.25">
      <c r="A32" s="41" t="s">
        <v>18</v>
      </c>
      <c r="B32" s="41"/>
      <c r="C32" s="41"/>
      <c r="D32" s="41"/>
      <c r="E32" s="41"/>
      <c r="F32" s="14"/>
      <c r="G32" s="14"/>
      <c r="H32" s="15"/>
    </row>
    <row r="33" spans="1:5" ht="30.75" customHeight="1" x14ac:dyDescent="0.25">
      <c r="A33" s="50" t="s">
        <v>5</v>
      </c>
      <c r="B33" s="50"/>
      <c r="C33" s="50"/>
      <c r="D33" s="50"/>
      <c r="E33" s="50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1" t="s">
        <v>46</v>
      </c>
      <c r="B35" s="51"/>
      <c r="C35" s="51"/>
      <c r="D35" s="51"/>
      <c r="E35" s="5"/>
    </row>
    <row r="36" spans="1:5" x14ac:dyDescent="0.25">
      <c r="B36" s="48" t="s">
        <v>19</v>
      </c>
      <c r="C36" s="48"/>
      <c r="D36" s="48"/>
      <c r="E36" s="6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51" t="s">
        <v>29</v>
      </c>
      <c r="B38" s="51"/>
      <c r="C38" s="51"/>
      <c r="D38" s="51"/>
      <c r="E38" s="5"/>
    </row>
    <row r="39" spans="1:5" x14ac:dyDescent="0.25">
      <c r="B39" s="48" t="s">
        <v>19</v>
      </c>
      <c r="C39" s="48"/>
      <c r="D39" s="48"/>
      <c r="E39" s="6" t="s">
        <v>6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22">
        <v>2395.34</v>
      </c>
    </row>
    <row r="45" spans="1:5" x14ac:dyDescent="0.25">
      <c r="A45" s="19" t="s">
        <v>47</v>
      </c>
      <c r="B45" s="16"/>
    </row>
    <row r="46" spans="1:5" x14ac:dyDescent="0.25">
      <c r="A46" s="2" t="s">
        <v>36</v>
      </c>
      <c r="B46" s="24">
        <v>41749.93</v>
      </c>
    </row>
    <row r="47" spans="1:5" x14ac:dyDescent="0.25">
      <c r="A47" s="2" t="s">
        <v>44</v>
      </c>
      <c r="B47" s="24">
        <f>100*3</f>
        <v>300</v>
      </c>
    </row>
    <row r="48" spans="1:5" ht="30" x14ac:dyDescent="0.25">
      <c r="A48" s="30" t="s">
        <v>37</v>
      </c>
      <c r="B48" s="24">
        <f>E26</f>
        <v>37701.869000000006</v>
      </c>
    </row>
    <row r="49" spans="1:2" x14ac:dyDescent="0.25">
      <c r="A49" s="17" t="s">
        <v>39</v>
      </c>
      <c r="B49" s="21">
        <f>B44+B46+B47-B48</f>
        <v>6743.400999999998</v>
      </c>
    </row>
    <row r="51" spans="1:2" x14ac:dyDescent="0.25">
      <c r="B51" s="2">
        <v>2395.34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3кв</vt:lpstr>
      <vt:lpstr>'1кв'!Область_печати</vt:lpstr>
      <vt:lpstr>'2кв'!Область_печати</vt:lpstr>
      <vt:lpstr>'3кв'!Область_печати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2024-08-01T07:15:07Z</dcterms:modified>
</cp:coreProperties>
</file>